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2" l="1"/>
  <c r="O8" i="2"/>
  <c r="L8" i="2"/>
  <c r="K8" i="2"/>
  <c r="J8" i="2"/>
  <c r="H8" i="2"/>
  <c r="G8" i="2"/>
  <c r="D8" i="2"/>
  <c r="I11" i="2"/>
  <c r="K11" i="2"/>
  <c r="Q11" i="2" s="1"/>
  <c r="S11" i="2"/>
  <c r="I3" i="2"/>
  <c r="K3" i="2"/>
  <c r="R3" i="2" s="1"/>
  <c r="Q3" i="2"/>
  <c r="I4" i="2"/>
  <c r="K4" i="2"/>
  <c r="Q4" i="2"/>
  <c r="R4" i="2"/>
  <c r="S4" i="2"/>
  <c r="I5" i="2"/>
  <c r="K5" i="2"/>
  <c r="Q5" i="2" s="1"/>
  <c r="S5" i="2"/>
  <c r="I6" i="2"/>
  <c r="K6" i="2"/>
  <c r="S6" i="2" s="1"/>
  <c r="Q6" i="2"/>
  <c r="R6" i="2"/>
  <c r="I12" i="2"/>
  <c r="K12" i="2"/>
  <c r="Q12" i="2"/>
  <c r="R12" i="2"/>
  <c r="S12" i="2"/>
  <c r="R11" i="2" l="1"/>
  <c r="R5" i="2"/>
  <c r="S3" i="2"/>
  <c r="I9" i="2" l="1"/>
  <c r="S10" i="2"/>
  <c r="P10" i="2"/>
  <c r="M10" i="2"/>
  <c r="M8" i="2"/>
  <c r="I10" i="2"/>
</calcChain>
</file>

<file path=xl/sharedStrings.xml><?xml version="1.0" encoding="utf-8"?>
<sst xmlns="http://schemas.openxmlformats.org/spreadsheetml/2006/main" count="87" uniqueCount="59">
  <si>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</si>
  <si>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</si>
  <si>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</si>
  <si>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</si>
  <si>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</si>
  <si>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</si>
  <si>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</si>
  <si>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</si>
  <si>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</si>
  <si>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</si>
  <si>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</si>
  <si>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</si>
  <si>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</si>
  <si>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</si>
  <si>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</si>
  <si>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</si>
  <si>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</si>
  <si>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</si>
  <si>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</si>
  <si>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</si>
  <si>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</si>
  <si>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</si>
  <si>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</si>
  <si>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</si>
  <si>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</si>
  <si>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</si>
  <si>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</si>
  <si>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</si>
  <si>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</si>
  <si>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003-003-011-2600</t>
  </si>
  <si>
    <t>WD</t>
  </si>
  <si>
    <t>03-ARM'S LENGTH</t>
  </si>
  <si>
    <t>4000</t>
  </si>
  <si>
    <t>L217/P193</t>
  </si>
  <si>
    <t xml:space="preserve">4000 RES LAND </t>
  </si>
  <si>
    <t>NOT INSPECTED</t>
  </si>
  <si>
    <t>402</t>
  </si>
  <si>
    <t>003-008-016-0800</t>
  </si>
  <si>
    <t>LC</t>
  </si>
  <si>
    <t>4100</t>
  </si>
  <si>
    <t>L214/P228</t>
  </si>
  <si>
    <t>4099 CONV SWAMP LAND TABLE</t>
  </si>
  <si>
    <t>003-008-025-2800</t>
  </si>
  <si>
    <t>L213/P300</t>
  </si>
  <si>
    <t>003-008-026-1220</t>
  </si>
  <si>
    <t>20116 PINEWOOD RD</t>
  </si>
  <si>
    <t>L220/P557</t>
  </si>
  <si>
    <t>003-008-036-0630</t>
  </si>
  <si>
    <t>L214/P633</t>
  </si>
  <si>
    <t>003-016-018-0100</t>
  </si>
  <si>
    <t>CD</t>
  </si>
  <si>
    <t>L212/P1092-1097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</si>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</sst>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"/>
  <sheetViews>
    <sheetView tabSelected="1" workbookViewId="0">
      <selection activeCell="A6" sqref="A6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L2" s="2"/>
      <c r="BC2" s="2"/>
      <c r="BE2" s="2"/>
    </row>
    <row r="3" spans="1:64" x14ac:dyDescent="0.25">
      <c r="A3" t="s">
        <v>37</v>
      </c>
      <c r="C3" s="24">
        <v>43845</v>
      </c>
      <c r="D3" s="14">
        <v>19900</v>
      </c>
      <c r="E3" t="s">
        <v>38</v>
      </c>
      <c r="F3" t="s">
        <v>31</v>
      </c>
      <c r="G3" s="14">
        <v>19900</v>
      </c>
      <c r="H3" s="14">
        <v>5500</v>
      </c>
      <c r="I3" s="19">
        <f>H3/G3*100</f>
        <v>27.638190954773869</v>
      </c>
      <c r="J3" s="14">
        <v>11000</v>
      </c>
      <c r="K3" s="14">
        <f>G3-0</f>
        <v>19900</v>
      </c>
      <c r="L3" s="14">
        <v>11000</v>
      </c>
      <c r="M3" s="29">
        <v>0</v>
      </c>
      <c r="N3" s="33">
        <v>0</v>
      </c>
      <c r="O3" s="38">
        <v>20</v>
      </c>
      <c r="P3" s="38">
        <v>20</v>
      </c>
      <c r="Q3" s="14" t="e">
        <f>K3/M3</f>
        <v>#DIV/0!</v>
      </c>
      <c r="R3" s="14">
        <f>K3/O3</f>
        <v>995</v>
      </c>
      <c r="S3" s="43">
        <f>K3/O3/43560</f>
        <v>2.2842056932966023E-2</v>
      </c>
      <c r="T3" s="38">
        <v>0</v>
      </c>
      <c r="U3" s="5" t="s">
        <v>39</v>
      </c>
      <c r="V3" t="s">
        <v>40</v>
      </c>
      <c r="X3" t="s">
        <v>41</v>
      </c>
      <c r="Y3">
        <v>0</v>
      </c>
      <c r="Z3">
        <v>0</v>
      </c>
      <c r="AA3" t="s">
        <v>35</v>
      </c>
      <c r="AC3" s="6" t="s">
        <v>36</v>
      </c>
    </row>
    <row r="4" spans="1:64" x14ac:dyDescent="0.25">
      <c r="A4" t="s">
        <v>42</v>
      </c>
      <c r="C4" s="24">
        <v>43801</v>
      </c>
      <c r="D4" s="14">
        <v>24000</v>
      </c>
      <c r="E4" t="s">
        <v>30</v>
      </c>
      <c r="F4" t="s">
        <v>31</v>
      </c>
      <c r="G4" s="14">
        <v>24000</v>
      </c>
      <c r="H4" s="14">
        <v>11000</v>
      </c>
      <c r="I4" s="19">
        <f>H4/G4*100</f>
        <v>45.833333333333329</v>
      </c>
      <c r="J4" s="14">
        <v>22000</v>
      </c>
      <c r="K4" s="14">
        <f>G4-0</f>
        <v>24000</v>
      </c>
      <c r="L4" s="14">
        <v>22000</v>
      </c>
      <c r="M4" s="29">
        <v>0</v>
      </c>
      <c r="N4" s="33">
        <v>0</v>
      </c>
      <c r="O4" s="38">
        <v>20</v>
      </c>
      <c r="P4" s="38">
        <v>20</v>
      </c>
      <c r="Q4" s="14" t="e">
        <f>K4/M4</f>
        <v>#DIV/0!</v>
      </c>
      <c r="R4" s="14">
        <f>K4/O4</f>
        <v>1200</v>
      </c>
      <c r="S4" s="43">
        <f>K4/O4/43560</f>
        <v>2.7548209366391185E-2</v>
      </c>
      <c r="T4" s="38">
        <v>0</v>
      </c>
      <c r="U4" s="5" t="s">
        <v>32</v>
      </c>
      <c r="V4" t="s">
        <v>43</v>
      </c>
      <c r="X4" t="s">
        <v>34</v>
      </c>
      <c r="Y4">
        <v>0</v>
      </c>
      <c r="Z4">
        <v>0</v>
      </c>
      <c r="AA4" t="s">
        <v>35</v>
      </c>
      <c r="AC4" s="6" t="s">
        <v>36</v>
      </c>
    </row>
    <row r="5" spans="1:64" x14ac:dyDescent="0.25">
      <c r="A5" t="s">
        <v>44</v>
      </c>
      <c r="B5" t="s">
        <v>45</v>
      </c>
      <c r="C5" s="24">
        <v>44146</v>
      </c>
      <c r="D5" s="14">
        <v>31500</v>
      </c>
      <c r="E5" t="s">
        <v>30</v>
      </c>
      <c r="F5" t="s">
        <v>31</v>
      </c>
      <c r="G5" s="14">
        <v>31500</v>
      </c>
      <c r="H5" s="14">
        <v>11000</v>
      </c>
      <c r="I5" s="19">
        <f>H5/G5*100</f>
        <v>34.920634920634917</v>
      </c>
      <c r="J5" s="14">
        <v>22000</v>
      </c>
      <c r="K5" s="14">
        <f>G5-0</f>
        <v>31500</v>
      </c>
      <c r="L5" s="14">
        <v>22000</v>
      </c>
      <c r="M5" s="29">
        <v>0</v>
      </c>
      <c r="N5" s="33">
        <v>0</v>
      </c>
      <c r="O5" s="38">
        <v>20</v>
      </c>
      <c r="P5" s="38">
        <v>20</v>
      </c>
      <c r="Q5" s="14" t="e">
        <f>K5/M5</f>
        <v>#DIV/0!</v>
      </c>
      <c r="R5" s="14">
        <f>K5/O5</f>
        <v>1575</v>
      </c>
      <c r="S5" s="43">
        <f>K5/O5/43560</f>
        <v>3.6157024793388427E-2</v>
      </c>
      <c r="T5" s="38">
        <v>0</v>
      </c>
      <c r="U5" s="5" t="s">
        <v>32</v>
      </c>
      <c r="V5" t="s">
        <v>46</v>
      </c>
      <c r="X5" t="s">
        <v>34</v>
      </c>
      <c r="Y5">
        <v>0</v>
      </c>
      <c r="Z5">
        <v>0</v>
      </c>
      <c r="AA5" t="s">
        <v>35</v>
      </c>
      <c r="AC5" s="6" t="s">
        <v>36</v>
      </c>
    </row>
    <row r="6" spans="1:64" x14ac:dyDescent="0.25">
      <c r="A6" t="s">
        <v>47</v>
      </c>
      <c r="C6" s="24">
        <v>43850</v>
      </c>
      <c r="D6" s="14">
        <v>15000</v>
      </c>
      <c r="E6" t="s">
        <v>30</v>
      </c>
      <c r="F6" t="s">
        <v>31</v>
      </c>
      <c r="G6" s="14">
        <v>15000</v>
      </c>
      <c r="H6" s="14">
        <v>11000</v>
      </c>
      <c r="I6" s="19">
        <f>H6/G6*100</f>
        <v>73.333333333333329</v>
      </c>
      <c r="J6" s="14">
        <v>22000</v>
      </c>
      <c r="K6" s="14">
        <f>G6-0</f>
        <v>15000</v>
      </c>
      <c r="L6" s="14">
        <v>22000</v>
      </c>
      <c r="M6" s="29">
        <v>0</v>
      </c>
      <c r="N6" s="33">
        <v>0</v>
      </c>
      <c r="O6" s="38">
        <v>20</v>
      </c>
      <c r="P6" s="38">
        <v>20</v>
      </c>
      <c r="Q6" s="14" t="e">
        <f>K6/M6</f>
        <v>#DIV/0!</v>
      </c>
      <c r="R6" s="14">
        <f>K6/O6</f>
        <v>750</v>
      </c>
      <c r="S6" s="43">
        <f>K6/O6/43560</f>
        <v>1.7217630853994491E-2</v>
      </c>
      <c r="T6" s="38">
        <v>0</v>
      </c>
      <c r="U6" s="5" t="s">
        <v>32</v>
      </c>
      <c r="V6" t="s">
        <v>48</v>
      </c>
      <c r="X6" t="s">
        <v>34</v>
      </c>
      <c r="Y6">
        <v>0</v>
      </c>
      <c r="Z6">
        <v>0</v>
      </c>
      <c r="AA6" t="s">
        <v>35</v>
      </c>
      <c r="AC6" s="6" t="s">
        <v>36</v>
      </c>
    </row>
    <row r="7" spans="1:64" ht="15.75" thickBot="1" x14ac:dyDescent="0.3"/>
    <row r="8" spans="1:64" ht="15.75" thickTop="1" x14ac:dyDescent="0.25">
      <c r="A8" s="7"/>
      <c r="B8" s="7"/>
      <c r="C8" s="25" t="s">
        <v>52</v>
      </c>
      <c r="D8" s="15">
        <f>+SUM(D2:D6)</f>
        <v>90400</v>
      </c>
      <c r="E8" s="7"/>
      <c r="F8" s="7"/>
      <c r="G8" s="15">
        <f>+SUM(G2:G7)</f>
        <v>90400</v>
      </c>
      <c r="H8" s="15">
        <f>+SUM(H2:H7)</f>
        <v>38500</v>
      </c>
      <c r="I8" s="20"/>
      <c r="J8" s="15">
        <f>+SUM(J2:J7)</f>
        <v>77000</v>
      </c>
      <c r="K8" s="15">
        <f>+SUM(K2:K7)</f>
        <v>90400</v>
      </c>
      <c r="L8" s="15">
        <f>+SUM(L2:L7)</f>
        <v>77000</v>
      </c>
      <c r="M8" s="30">
        <f ca="1">+SUM(M2:M12)</f>
        <v>0</v>
      </c>
      <c r="N8" s="34"/>
      <c r="O8" s="39">
        <f>+SUM(O2:O7)</f>
        <v>80</v>
      </c>
      <c r="P8" s="39">
        <f>+SUM(P2:P7)</f>
        <v>80</v>
      </c>
      <c r="Q8" s="15"/>
      <c r="R8" s="15"/>
      <c r="S8" s="44"/>
      <c r="T8" s="39"/>
      <c r="U8" s="8"/>
      <c r="V8" s="7"/>
      <c r="W8" s="7"/>
      <c r="X8" s="7"/>
      <c r="Y8" s="7"/>
      <c r="Z8" s="7"/>
      <c r="AA8" s="7"/>
      <c r="AB8" s="7"/>
      <c r="AC8" s="7"/>
    </row>
    <row r="9" spans="1:64" x14ac:dyDescent="0.25">
      <c r="A9" s="9"/>
      <c r="B9" s="9"/>
      <c r="C9" s="26"/>
      <c r="D9" s="16"/>
      <c r="E9" s="9"/>
      <c r="F9" s="9"/>
      <c r="G9" s="16"/>
      <c r="H9" s="16" t="s">
        <v>53</v>
      </c>
      <c r="I9" s="21">
        <f>H8/G8*100</f>
        <v>42.588495575221245</v>
      </c>
      <c r="J9" s="16"/>
      <c r="K9" s="16"/>
      <c r="L9" s="16" t="s">
        <v>54</v>
      </c>
      <c r="M9" s="31"/>
      <c r="N9" s="35"/>
      <c r="O9" s="40" t="s">
        <v>54</v>
      </c>
      <c r="P9" s="40"/>
      <c r="Q9" s="16"/>
      <c r="R9" s="16" t="s">
        <v>54</v>
      </c>
      <c r="S9" s="45"/>
      <c r="T9" s="40"/>
      <c r="U9" s="10"/>
      <c r="V9" s="9"/>
      <c r="W9" s="9"/>
      <c r="X9" s="9"/>
      <c r="Y9" s="9"/>
      <c r="Z9" s="9"/>
      <c r="AA9" s="9"/>
      <c r="AB9" s="9"/>
      <c r="AC9" s="9"/>
    </row>
    <row r="10" spans="1:64" x14ac:dyDescent="0.25">
      <c r="A10" s="11"/>
      <c r="B10" s="11"/>
      <c r="C10" s="27"/>
      <c r="D10" s="17"/>
      <c r="E10" s="11"/>
      <c r="F10" s="11"/>
      <c r="G10" s="17"/>
      <c r="H10" s="17" t="s">
        <v>55</v>
      </c>
      <c r="I10" s="22">
        <f ca="1">STDEV(I2:I12)</f>
        <v>30.534787748345501</v>
      </c>
      <c r="J10" s="17"/>
      <c r="K10" s="17"/>
      <c r="L10" s="17" t="s">
        <v>56</v>
      </c>
      <c r="M10" s="47" t="e">
        <f ca="1">K8/M8</f>
        <v>#DIV/0!</v>
      </c>
      <c r="N10" s="36"/>
      <c r="O10" s="41" t="s">
        <v>57</v>
      </c>
      <c r="P10" s="41">
        <f>K8/O8</f>
        <v>1130</v>
      </c>
      <c r="Q10" s="17"/>
      <c r="R10" s="17" t="s">
        <v>58</v>
      </c>
      <c r="S10" s="46">
        <f>K8/O8/43560</f>
        <v>2.5941230486685032E-2</v>
      </c>
      <c r="T10" s="41"/>
      <c r="U10" s="12"/>
      <c r="V10" s="11"/>
      <c r="W10" s="11"/>
      <c r="X10" s="11"/>
      <c r="Y10" s="11"/>
      <c r="Z10" s="11"/>
      <c r="AA10" s="11"/>
      <c r="AB10" s="11"/>
      <c r="AC10" s="11"/>
    </row>
    <row r="11" spans="1:64" x14ac:dyDescent="0.25">
      <c r="A11" t="s">
        <v>29</v>
      </c>
      <c r="C11" s="24">
        <v>43946</v>
      </c>
      <c r="D11" s="14">
        <v>5000</v>
      </c>
      <c r="E11" t="s">
        <v>30</v>
      </c>
      <c r="F11" t="s">
        <v>31</v>
      </c>
      <c r="G11" s="14">
        <v>5000</v>
      </c>
      <c r="H11" s="14">
        <v>11000</v>
      </c>
      <c r="I11" s="19">
        <f>H11/G11*100</f>
        <v>220.00000000000003</v>
      </c>
      <c r="J11" s="14">
        <v>22000</v>
      </c>
      <c r="K11" s="14">
        <f>G11-0</f>
        <v>5000</v>
      </c>
      <c r="L11" s="14">
        <v>22000</v>
      </c>
      <c r="M11" s="29">
        <v>0</v>
      </c>
      <c r="N11" s="33">
        <v>0</v>
      </c>
      <c r="O11" s="38">
        <v>20</v>
      </c>
      <c r="P11" s="38">
        <v>20</v>
      </c>
      <c r="Q11" s="14" t="e">
        <f>K11/M11</f>
        <v>#DIV/0!</v>
      </c>
      <c r="R11" s="14">
        <f>K11/O11</f>
        <v>250</v>
      </c>
      <c r="S11" s="43">
        <f>K11/O11/43560</f>
        <v>5.7392102846648297E-3</v>
      </c>
      <c r="T11" s="38">
        <v>0</v>
      </c>
      <c r="U11" s="5" t="s">
        <v>32</v>
      </c>
      <c r="V11" t="s">
        <v>33</v>
      </c>
      <c r="X11" t="s">
        <v>34</v>
      </c>
      <c r="Y11">
        <v>0</v>
      </c>
      <c r="Z11">
        <v>1</v>
      </c>
      <c r="AA11" t="s">
        <v>35</v>
      </c>
      <c r="AC11" s="6" t="s">
        <v>36</v>
      </c>
    </row>
    <row r="12" spans="1:64" x14ac:dyDescent="0.25">
      <c r="A12" t="s">
        <v>49</v>
      </c>
      <c r="C12" s="24">
        <v>43774</v>
      </c>
      <c r="D12" s="14">
        <v>10827</v>
      </c>
      <c r="E12" t="s">
        <v>50</v>
      </c>
      <c r="F12" t="s">
        <v>31</v>
      </c>
      <c r="G12" s="14">
        <v>10827</v>
      </c>
      <c r="H12" s="14">
        <v>11000</v>
      </c>
      <c r="I12" s="19">
        <f>H12/G12*100</f>
        <v>101.59785720882977</v>
      </c>
      <c r="J12" s="14">
        <v>22000</v>
      </c>
      <c r="K12" s="14">
        <f>G12-0</f>
        <v>10827</v>
      </c>
      <c r="L12" s="14">
        <v>22000</v>
      </c>
      <c r="M12" s="29">
        <v>0</v>
      </c>
      <c r="N12" s="33">
        <v>0</v>
      </c>
      <c r="O12" s="38">
        <v>20</v>
      </c>
      <c r="P12" s="38">
        <v>20</v>
      </c>
      <c r="Q12" s="14" t="e">
        <f>K12/M12</f>
        <v>#DIV/0!</v>
      </c>
      <c r="R12" s="14">
        <f>K12/O12</f>
        <v>541.35</v>
      </c>
      <c r="S12" s="43">
        <f>K12/O12/43560</f>
        <v>1.2427685950413223E-2</v>
      </c>
      <c r="T12" s="38">
        <v>0</v>
      </c>
      <c r="U12" s="5" t="s">
        <v>32</v>
      </c>
      <c r="V12" t="s">
        <v>51</v>
      </c>
      <c r="X12" t="s">
        <v>34</v>
      </c>
      <c r="Y12">
        <v>0</v>
      </c>
      <c r="Z12">
        <v>0</v>
      </c>
      <c r="AA12" t="s">
        <v>35</v>
      </c>
      <c r="AC12" s="6" t="s">
        <v>36</v>
      </c>
    </row>
  </sheetData>
  <conditionalFormatting sqref="A3:AC6 A11:AC12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2022-02-09T02:49:13Z</dcterms:created>
  <dcterms:modified xsi:type="dcterms:W3CDTF">2022-02-09T03:01:38Z</dcterms:modified>
</cp:coreProperties>
</file>