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sessor\Documents\2022 Land Analysis Reports\"/>
    </mc:Choice>
  </mc:AlternateContent>
  <bookViews>
    <workbookView xWindow="0" yWindow="0" windowWidth="24195" windowHeight="11970"/>
  </bookViews>
  <sheets>
    <sheet name="Land Analysi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K2" i="2"/>
  <c r="Q2" i="2" s="1"/>
  <c r="I7" i="2"/>
  <c r="K7" i="2"/>
  <c r="R7" i="2" s="1"/>
  <c r="Q7" i="2"/>
  <c r="S2" i="2" l="1"/>
  <c r="R2" i="2"/>
  <c r="S7" i="2"/>
  <c r="M6" i="2"/>
  <c r="P6" i="2"/>
  <c r="K4" i="2"/>
  <c r="S6" i="2"/>
  <c r="I6" i="2"/>
  <c r="L4" i="2"/>
  <c r="J4" i="2"/>
  <c r="G4" i="2"/>
  <c r="O4" i="2"/>
  <c r="H4" i="2"/>
  <c r="I5" i="2"/>
  <c r="P4" i="2"/>
  <c r="M4" i="2"/>
</calcChain>
</file>

<file path=xl/sharedStrings.xml><?xml version="1.0" encoding="utf-8"?>
<sst xmlns="http://schemas.openxmlformats.org/spreadsheetml/2006/main" count="56" uniqueCount="47">
  <si>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</si>
  <si>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</si>
  <si>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</si>
  <si>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</si>
  <si>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</si>
  <si>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</si>
  <si>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</si>
  <si>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</si>
  <si>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</si>
  <si>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</si>
  <si>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</si>
  <si>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</si>
  <si>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</si>
  <si>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</si>
  <si>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</si>
  <si>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</si>
  <si>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</si>
  <si>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</si>
  <si>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</si>
  <si>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</si>
  <si>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</si>
  <si>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</si>
  <si>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</si>
  <si>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</si>
  <si>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</si>
  <si>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</si>
  <si>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</si>
  <si>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</si>
  <si>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</si>
  <si>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003-003-025-0110</t>
  </si>
  <si>
    <t>WD</t>
  </si>
  <si>
    <t>03-ARM'S LENGTH</t>
  </si>
  <si>
    <t>4000</t>
  </si>
  <si>
    <t>L211/P859</t>
  </si>
  <si>
    <t xml:space="preserve">4000 RES LAND </t>
  </si>
  <si>
    <t>NOT INSPECTED</t>
  </si>
  <si>
    <t>402</t>
  </si>
  <si>
    <t>003-005-015-0600</t>
  </si>
  <si>
    <t>9336 MURPHY CREEK TR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</si>
  <si>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</si>
  <si>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</si>
  <si>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</si>
  <si>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</si>
  <si>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</si>
  <si>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</si>
  <si>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</si>
  <si>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Avg $3,500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</si>
</sst>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168" fontId="2" fillId="3" borderId="2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"/>
  <sheetViews>
    <sheetView tabSelected="1" workbookViewId="0">
      <selection activeCell="D5" sqref="D5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4" customWidth="1"/>
    <col min="4" max="4" width="17.7109375" style="14" customWidth="1"/>
    <col min="5" max="5" width="8.7109375" customWidth="1"/>
    <col min="6" max="6" width="49.7109375" customWidth="1"/>
    <col min="7" max="8" width="17.7109375" style="14" customWidth="1"/>
    <col min="9" max="9" width="18.7109375" style="19" customWidth="1"/>
    <col min="10" max="10" width="17.7109375" style="14" customWidth="1"/>
    <col min="11" max="11" width="18.7109375" style="14" customWidth="1"/>
    <col min="12" max="12" width="20.7109375" style="14" customWidth="1"/>
    <col min="13" max="13" width="17.7109375" style="29" customWidth="1"/>
    <col min="14" max="14" width="10.7109375" style="33" customWidth="1"/>
    <col min="15" max="15" width="14.7109375" style="38" customWidth="1"/>
    <col min="16" max="16" width="16.7109375" style="38" customWidth="1"/>
    <col min="17" max="17" width="15.7109375" style="14" customWidth="1"/>
    <col min="18" max="18" width="17.7109375" style="14" customWidth="1"/>
    <col min="19" max="19" width="17.7109375" style="43" customWidth="1"/>
    <col min="20" max="20" width="17.7109375" style="38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29" width="20.7109375" customWidth="1"/>
  </cols>
  <sheetData>
    <row r="1" spans="1:64" x14ac:dyDescent="0.25">
      <c r="A1" s="1" t="s">
        <v>0</v>
      </c>
      <c r="B1" s="1" t="s">
        <v>1</v>
      </c>
      <c r="C1" s="23" t="s">
        <v>2</v>
      </c>
      <c r="D1" s="13" t="s">
        <v>3</v>
      </c>
      <c r="E1" s="1" t="s">
        <v>4</v>
      </c>
      <c r="F1" s="1" t="s">
        <v>5</v>
      </c>
      <c r="G1" s="13" t="s">
        <v>6</v>
      </c>
      <c r="H1" s="13" t="s">
        <v>7</v>
      </c>
      <c r="I1" s="18" t="s">
        <v>8</v>
      </c>
      <c r="J1" s="13" t="s">
        <v>9</v>
      </c>
      <c r="K1" s="13" t="s">
        <v>10</v>
      </c>
      <c r="L1" s="13" t="s">
        <v>11</v>
      </c>
      <c r="M1" s="28" t="s">
        <v>12</v>
      </c>
      <c r="N1" s="32" t="s">
        <v>13</v>
      </c>
      <c r="O1" s="37" t="s">
        <v>14</v>
      </c>
      <c r="P1" s="37" t="s">
        <v>15</v>
      </c>
      <c r="Q1" s="13" t="s">
        <v>16</v>
      </c>
      <c r="R1" s="13" t="s">
        <v>17</v>
      </c>
      <c r="S1" s="42" t="s">
        <v>18</v>
      </c>
      <c r="T1" s="37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29</v>
      </c>
      <c r="C2" s="24">
        <v>43691</v>
      </c>
      <c r="D2" s="14">
        <v>3500</v>
      </c>
      <c r="E2" t="s">
        <v>30</v>
      </c>
      <c r="F2" t="s">
        <v>31</v>
      </c>
      <c r="G2" s="14">
        <v>3500</v>
      </c>
      <c r="H2" s="14">
        <v>2900</v>
      </c>
      <c r="I2" s="19">
        <f>H2/G2*100</f>
        <v>82.857142857142861</v>
      </c>
      <c r="J2" s="14">
        <v>5775</v>
      </c>
      <c r="K2" s="14">
        <f>G2-0</f>
        <v>3500</v>
      </c>
      <c r="L2" s="14">
        <v>5775</v>
      </c>
      <c r="M2" s="29">
        <v>165</v>
      </c>
      <c r="N2" s="33">
        <v>264</v>
      </c>
      <c r="O2" s="38">
        <v>1</v>
      </c>
      <c r="P2" s="38">
        <v>1</v>
      </c>
      <c r="Q2" s="14">
        <f>K2/M2</f>
        <v>21.212121212121211</v>
      </c>
      <c r="R2" s="14">
        <f>K2/O2</f>
        <v>3500</v>
      </c>
      <c r="S2" s="43">
        <f>K2/O2/43560</f>
        <v>8.0348943985307619E-2</v>
      </c>
      <c r="T2" s="38">
        <v>165</v>
      </c>
      <c r="U2" s="5" t="s">
        <v>32</v>
      </c>
      <c r="V2" t="s">
        <v>33</v>
      </c>
      <c r="X2" t="s">
        <v>34</v>
      </c>
      <c r="Y2">
        <v>0</v>
      </c>
      <c r="Z2">
        <v>1</v>
      </c>
      <c r="AA2" t="s">
        <v>35</v>
      </c>
      <c r="AC2" s="6" t="s">
        <v>36</v>
      </c>
      <c r="AL2" s="2"/>
      <c r="BC2" s="2"/>
      <c r="BE2" s="2"/>
    </row>
    <row r="3" spans="1:64" ht="15.75" thickBot="1" x14ac:dyDescent="0.3">
      <c r="D3" s="14" t="s">
        <v>46</v>
      </c>
    </row>
    <row r="4" spans="1:64" ht="15.75" thickTop="1" x14ac:dyDescent="0.25">
      <c r="A4" s="7"/>
      <c r="B4" s="7"/>
      <c r="C4" s="25" t="s">
        <v>39</v>
      </c>
      <c r="D4" s="15" t="s">
        <v>46</v>
      </c>
      <c r="E4" s="7"/>
      <c r="F4" s="7"/>
      <c r="G4" s="15">
        <f ca="1">+SUM(G2:G7)</f>
        <v>4100</v>
      </c>
      <c r="H4" s="15">
        <f ca="1">+SUM(H2:H7)</f>
        <v>4200</v>
      </c>
      <c r="I4" s="20"/>
      <c r="J4" s="15">
        <f ca="1">+SUM(J2:J7)</f>
        <v>8275</v>
      </c>
      <c r="K4" s="15">
        <f ca="1">+SUM(K2:K7)</f>
        <v>4100</v>
      </c>
      <c r="L4" s="15">
        <f ca="1">+SUM(L2:L7)</f>
        <v>8275</v>
      </c>
      <c r="M4" s="30">
        <f ca="1">+SUM(M2:M7)</f>
        <v>165</v>
      </c>
      <c r="N4" s="34"/>
      <c r="O4" s="39">
        <f ca="1">+SUM(O2:O7)</f>
        <v>2</v>
      </c>
      <c r="P4" s="39">
        <f ca="1">+SUM(P2:P7)</f>
        <v>2</v>
      </c>
      <c r="Q4" s="15"/>
      <c r="R4" s="15"/>
      <c r="S4" s="44"/>
      <c r="T4" s="39"/>
      <c r="U4" s="8"/>
      <c r="V4" s="7"/>
      <c r="W4" s="7"/>
      <c r="X4" s="7"/>
      <c r="Y4" s="7"/>
      <c r="Z4" s="7"/>
      <c r="AA4" s="7"/>
      <c r="AB4" s="7"/>
      <c r="AC4" s="7"/>
    </row>
    <row r="5" spans="1:64" x14ac:dyDescent="0.25">
      <c r="A5" s="9"/>
      <c r="B5" s="9"/>
      <c r="C5" s="26"/>
      <c r="D5" s="16"/>
      <c r="E5" s="9"/>
      <c r="F5" s="9"/>
      <c r="G5" s="16"/>
      <c r="H5" s="16" t="s">
        <v>40</v>
      </c>
      <c r="I5" s="21">
        <f ca="1">H4/G4*100</f>
        <v>102.4390243902439</v>
      </c>
      <c r="J5" s="16"/>
      <c r="K5" s="16"/>
      <c r="L5" s="16" t="s">
        <v>41</v>
      </c>
      <c r="M5" s="31"/>
      <c r="N5" s="35"/>
      <c r="O5" s="40" t="s">
        <v>41</v>
      </c>
      <c r="P5" s="40"/>
      <c r="Q5" s="16"/>
      <c r="R5" s="16" t="s">
        <v>41</v>
      </c>
      <c r="S5" s="45"/>
      <c r="T5" s="40"/>
      <c r="U5" s="10"/>
      <c r="V5" s="9"/>
      <c r="W5" s="9"/>
      <c r="X5" s="9"/>
      <c r="Y5" s="9"/>
      <c r="Z5" s="9"/>
      <c r="AA5" s="9"/>
      <c r="AB5" s="9"/>
      <c r="AC5" s="9"/>
    </row>
    <row r="6" spans="1:64" x14ac:dyDescent="0.25">
      <c r="A6" s="11"/>
      <c r="B6" s="11"/>
      <c r="C6" s="27"/>
      <c r="D6" s="17"/>
      <c r="E6" s="11"/>
      <c r="F6" s="11"/>
      <c r="G6" s="17"/>
      <c r="H6" s="17" t="s">
        <v>42</v>
      </c>
      <c r="I6" s="22">
        <f ca="1">STDEV(I2:I7)</f>
        <v>94.617621673057045</v>
      </c>
      <c r="J6" s="17"/>
      <c r="K6" s="17"/>
      <c r="L6" s="17" t="s">
        <v>43</v>
      </c>
      <c r="M6" s="47">
        <f ca="1">K4/M4</f>
        <v>24.848484848484848</v>
      </c>
      <c r="N6" s="36"/>
      <c r="O6" s="41" t="s">
        <v>44</v>
      </c>
      <c r="P6" s="41">
        <f ca="1">K4/O4</f>
        <v>2050</v>
      </c>
      <c r="Q6" s="17"/>
      <c r="R6" s="17" t="s">
        <v>45</v>
      </c>
      <c r="S6" s="46">
        <f ca="1">K4/O4/43560</f>
        <v>4.7061524334251606E-2</v>
      </c>
      <c r="T6" s="41"/>
      <c r="U6" s="12"/>
      <c r="V6" s="11"/>
      <c r="W6" s="11"/>
      <c r="X6" s="11"/>
      <c r="Y6" s="11"/>
      <c r="Z6" s="11"/>
      <c r="AA6" s="11"/>
      <c r="AB6" s="11"/>
      <c r="AC6" s="11"/>
    </row>
    <row r="7" spans="1:64" x14ac:dyDescent="0.25">
      <c r="A7" t="s">
        <v>37</v>
      </c>
      <c r="B7" t="s">
        <v>38</v>
      </c>
      <c r="C7" s="24">
        <v>44140</v>
      </c>
      <c r="D7" s="14">
        <v>600</v>
      </c>
      <c r="E7" t="s">
        <v>30</v>
      </c>
      <c r="F7" t="s">
        <v>31</v>
      </c>
      <c r="G7" s="14">
        <v>600</v>
      </c>
      <c r="H7" s="14">
        <v>1300</v>
      </c>
      <c r="I7" s="19">
        <f>H7/G7*100</f>
        <v>216.66666666666666</v>
      </c>
      <c r="J7" s="14">
        <v>2500</v>
      </c>
      <c r="K7" s="14">
        <f>G7-0</f>
        <v>600</v>
      </c>
      <c r="L7" s="14">
        <v>2500</v>
      </c>
      <c r="M7" s="29">
        <v>0</v>
      </c>
      <c r="N7" s="33">
        <v>0</v>
      </c>
      <c r="O7" s="38">
        <v>1</v>
      </c>
      <c r="P7" s="38">
        <v>1</v>
      </c>
      <c r="Q7" s="14" t="e">
        <f>K7/M7</f>
        <v>#DIV/0!</v>
      </c>
      <c r="R7" s="14">
        <f>K7/O7</f>
        <v>600</v>
      </c>
      <c r="S7" s="43">
        <f>K7/O7/43560</f>
        <v>1.3774104683195593E-2</v>
      </c>
      <c r="T7" s="38">
        <v>0</v>
      </c>
      <c r="U7" s="5" t="s">
        <v>32</v>
      </c>
      <c r="X7" t="s">
        <v>34</v>
      </c>
      <c r="Y7">
        <v>0</v>
      </c>
      <c r="Z7">
        <v>0</v>
      </c>
      <c r="AA7" t="s">
        <v>35</v>
      </c>
      <c r="AC7" s="6" t="s">
        <v>36</v>
      </c>
    </row>
  </sheetData>
  <conditionalFormatting sqref="A2:AC2 A7:AC7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2022-02-09T00:47:12Z</dcterms:created>
  <dcterms:modified xsi:type="dcterms:W3CDTF">2022-02-09T00:50:26Z</dcterms:modified>
</cp:coreProperties>
</file>